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camento" sheetId="1" state="visible" r:id="rId1"/>
    <sheet name="Medicoes" sheetId="2" state="visible" r:id="rId2"/>
  </sheets>
  <definedNames>
    <definedName name="_xlnm.Print_Titles" localSheetId="0">'Orcamento'!$6:$6</definedName>
    <definedName name="_xlnm.Print_Titles" localSheetId="1">'Medicoes'!$6:$6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#"/>
  </numFmts>
  <fonts count="7">
    <font>
      <name val="Calibri"/>
      <family val="2"/>
      <color theme="1"/>
      <sz val="11"/>
      <scheme val="minor"/>
    </font>
    <font>
      <name val="Arial"/>
      <b val="1"/>
      <color rgb="001F2937"/>
      <sz val="13"/>
    </font>
    <font>
      <name val="Arial"/>
      <b val="1"/>
      <color rgb="001F2937"/>
      <sz val="16"/>
    </font>
    <font>
      <name val="Arial"/>
      <color rgb="006B7280"/>
      <sz val="8.5"/>
    </font>
    <font>
      <name val="Arial"/>
      <b val="1"/>
      <color rgb="001F2937"/>
      <sz val="9"/>
    </font>
    <font>
      <name val="Arial"/>
      <color rgb="001F2937"/>
      <sz val="9"/>
    </font>
    <font>
      <name val="Arial"/>
      <b val="1"/>
      <color rgb="001F2937"/>
      <sz val="10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5">
    <border>
      <left/>
      <right/>
      <top/>
      <bottom/>
      <diagonal/>
    </border>
    <border>
      <bottom style="medium">
        <color rgb="001F2937"/>
      </bottom>
    </border>
    <border>
      <bottom style="thin">
        <color rgb="001F2937"/>
      </bottom>
    </border>
    <border>
      <bottom style="hair">
        <color rgb="00D1D5DB"/>
      </bottom>
    </border>
    <border>
      <top style="thin">
        <color rgb="001F2937"/>
      </top>
      <bottom style="hair">
        <color rgb="00D1D5DB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3" fillId="0" borderId="1" pivotButton="0" quotePrefix="0" xfId="0"/>
    <xf numFmtId="0" fontId="0" fillId="0" borderId="1" pivotButton="0" quotePrefix="0" xfId="0"/>
    <xf numFmtId="0" fontId="4" fillId="0" borderId="2" applyAlignment="1" pivotButton="0" quotePrefix="0" xfId="0">
      <alignment horizontal="left" vertical="bottom" wrapText="1"/>
    </xf>
    <xf numFmtId="0" fontId="4" fillId="0" borderId="2" applyAlignment="1" pivotButton="0" quotePrefix="0" xfId="0">
      <alignment horizontal="right" vertical="bottom" wrapText="1"/>
    </xf>
    <xf numFmtId="0" fontId="4" fillId="2" borderId="3" applyAlignment="1" pivotButton="0" quotePrefix="0" xfId="0">
      <alignment vertical="top"/>
    </xf>
    <xf numFmtId="0" fontId="4" fillId="2" borderId="3" applyAlignment="1" pivotButton="0" quotePrefix="0" xfId="0">
      <alignment vertical="top" wrapText="1"/>
    </xf>
    <xf numFmtId="164" fontId="4" fillId="2" borderId="3" applyAlignment="1" pivotButton="0" quotePrefix="0" xfId="0">
      <alignment horizontal="right" vertical="top"/>
    </xf>
    <xf numFmtId="4" fontId="4" fillId="2" borderId="3" applyAlignment="1" pivotButton="0" quotePrefix="0" xfId="0">
      <alignment horizontal="right" vertical="top"/>
    </xf>
    <xf numFmtId="0" fontId="5" fillId="0" borderId="3" applyAlignment="1" pivotButton="0" quotePrefix="0" xfId="0">
      <alignment vertical="top"/>
    </xf>
    <xf numFmtId="0" fontId="5" fillId="0" borderId="3" applyAlignment="1" pivotButton="0" quotePrefix="0" xfId="0">
      <alignment vertical="top" wrapText="1" indent="1"/>
    </xf>
    <xf numFmtId="164" fontId="5" fillId="0" borderId="3" applyAlignment="1" pivotButton="0" quotePrefix="0" xfId="0">
      <alignment horizontal="right" vertical="top"/>
    </xf>
    <xf numFmtId="4" fontId="5" fillId="0" borderId="3" applyAlignment="1" pivotButton="0" quotePrefix="0" xfId="0">
      <alignment horizontal="right" vertical="top"/>
    </xf>
    <xf numFmtId="0" fontId="6" fillId="2" borderId="4" applyAlignment="1" pivotButton="0" quotePrefix="0" xfId="0">
      <alignment vertical="top"/>
    </xf>
    <xf numFmtId="0" fontId="6" fillId="2" borderId="4" applyAlignment="1" pivotButton="0" quotePrefix="0" xfId="0">
      <alignment horizontal="right" vertical="top"/>
    </xf>
    <xf numFmtId="4" fontId="6" fillId="2" borderId="4" applyAlignment="1" pivotButton="0" quotePrefix="0" xfId="0">
      <alignment horizontal="right" vertical="top"/>
    </xf>
    <xf numFmtId="0" fontId="4" fillId="2" borderId="3" applyAlignment="1" pivotButton="0" quotePrefix="0" xfId="0">
      <alignment horizontal="right" vertical="top"/>
    </xf>
    <xf numFmtId="164" fontId="6" fillId="2" borderId="4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56" customWidth="1" min="3" max="3"/>
    <col width="7" customWidth="1" min="4" max="4"/>
    <col width="11" customWidth="1" min="5" max="5"/>
    <col width="13" customWidth="1" min="6" max="6"/>
    <col width="15" customWidth="1" min="7" max="7"/>
  </cols>
  <sheetData>
    <row r="1" ht="24" customHeight="1">
      <c r="A1" s="1" t="inlineStr">
        <is>
          <t>Construtora Exemplo, Lda</t>
        </is>
      </c>
      <c r="G1" s="2" t="inlineStr">
        <is>
          <t>Orçamento</t>
        </is>
      </c>
    </row>
    <row r="2">
      <c r="A2" s="3" t="inlineStr">
        <is>
          <t>Obra: Moradia T3 — Palmarejo</t>
        </is>
      </c>
      <c r="G2" s="4" t="inlineStr">
        <is>
          <t>Data: 17/10/2026</t>
        </is>
      </c>
    </row>
    <row r="3">
      <c r="A3" s="3" t="inlineStr">
        <is>
          <t>Orçamento: Orçamento de construção (V1)</t>
        </is>
      </c>
    </row>
    <row r="4">
      <c r="A4" s="5" t="inlineStr">
        <is>
          <t>Valores em CVE</t>
        </is>
      </c>
      <c r="B4" s="6" t="n"/>
      <c r="C4" s="6" t="n"/>
      <c r="D4" s="6" t="n"/>
      <c r="E4" s="6" t="n"/>
      <c r="F4" s="6" t="n"/>
      <c r="G4" s="6" t="n"/>
    </row>
    <row r="6">
      <c r="A6" s="7" t="inlineStr">
        <is>
          <t>Código</t>
        </is>
      </c>
      <c r="B6" s="7" t="inlineStr">
        <is>
          <t>Tipo</t>
        </is>
      </c>
      <c r="C6" s="7" t="inlineStr">
        <is>
          <t>Descrição</t>
        </is>
      </c>
      <c r="D6" s="7" t="inlineStr">
        <is>
          <t>Un.</t>
        </is>
      </c>
      <c r="E6" s="8" t="inlineStr">
        <is>
          <t>Quant.</t>
        </is>
      </c>
      <c r="F6" s="8" t="inlineStr">
        <is>
          <t>Preço unit.</t>
        </is>
      </c>
      <c r="G6" s="8" t="inlineStr">
        <is>
          <t>Total (CVE)</t>
        </is>
      </c>
    </row>
    <row r="7">
      <c r="A7" s="9" t="inlineStr">
        <is>
          <t>01</t>
        </is>
      </c>
      <c r="B7" s="9" t="inlineStr">
        <is>
          <t>Capítulo</t>
        </is>
      </c>
      <c r="C7" s="10" t="inlineStr">
        <is>
          <t>Estaleiro e trabalhos preparatórios</t>
        </is>
      </c>
      <c r="D7" s="9" t="n"/>
      <c r="E7" s="11" t="n"/>
      <c r="F7" s="12" t="n"/>
      <c r="G7" s="12">
        <f>SUM(G8,G9)</f>
        <v/>
      </c>
    </row>
    <row r="8">
      <c r="A8" s="13" t="inlineStr">
        <is>
          <t>01.01</t>
        </is>
      </c>
      <c r="B8" s="13" t="inlineStr">
        <is>
          <t>Artigo</t>
        </is>
      </c>
      <c r="C8" s="14" t="inlineStr">
        <is>
          <t>Montagem e desmontagem do estaleiro</t>
        </is>
      </c>
      <c r="D8" s="13" t="inlineStr">
        <is>
          <t>gl</t>
        </is>
      </c>
      <c r="E8" s="15" t="n">
        <v>1</v>
      </c>
      <c r="F8" s="16" t="n">
        <v>186300</v>
      </c>
      <c r="G8" s="16">
        <f>IF(COUNT(E8:F8)=2,E8*F8,"")</f>
        <v/>
      </c>
    </row>
    <row r="9">
      <c r="A9" s="13" t="inlineStr">
        <is>
          <t>01.02</t>
        </is>
      </c>
      <c r="B9" s="13" t="inlineStr">
        <is>
          <t>Artigo</t>
        </is>
      </c>
      <c r="C9" s="14" t="inlineStr">
        <is>
          <t>Limpeza e desmatação do terreno</t>
        </is>
      </c>
      <c r="D9" s="13" t="inlineStr">
        <is>
          <t>m2</t>
        </is>
      </c>
      <c r="E9" s="15" t="n">
        <v>220</v>
      </c>
      <c r="F9" s="16" t="n">
        <v>186.3</v>
      </c>
      <c r="G9" s="16">
        <f>IF(COUNT(E9:F9)=2,E9*F9,"")</f>
        <v/>
      </c>
    </row>
    <row r="10">
      <c r="A10" s="9" t="inlineStr">
        <is>
          <t>02</t>
        </is>
      </c>
      <c r="B10" s="9" t="inlineStr">
        <is>
          <t>Capítulo</t>
        </is>
      </c>
      <c r="C10" s="10" t="inlineStr">
        <is>
          <t>Movimento de terras</t>
        </is>
      </c>
      <c r="D10" s="9" t="n"/>
      <c r="E10" s="11" t="n"/>
      <c r="F10" s="12" t="n"/>
      <c r="G10" s="12">
        <f>SUM(G11,G12)</f>
        <v/>
      </c>
    </row>
    <row r="11">
      <c r="A11" s="13" t="inlineStr">
        <is>
          <t>02.01</t>
        </is>
      </c>
      <c r="B11" s="13" t="inlineStr">
        <is>
          <t>Artigo</t>
        </is>
      </c>
      <c r="C11" s="14" t="inlineStr">
        <is>
          <t>Escavação para fundações em terreno compacto</t>
        </is>
      </c>
      <c r="D11" s="13" t="inlineStr">
        <is>
          <t>m3</t>
        </is>
      </c>
      <c r="E11" s="15" t="n">
        <v>45</v>
      </c>
      <c r="F11" s="16" t="n">
        <v>1092.96</v>
      </c>
      <c r="G11" s="16">
        <f>IF(COUNT(E11:F11)=2,E11*F11,"")</f>
        <v/>
      </c>
    </row>
    <row r="12">
      <c r="A12" s="13" t="inlineStr">
        <is>
          <t>02.02</t>
        </is>
      </c>
      <c r="B12" s="13" t="inlineStr">
        <is>
          <t>Artigo</t>
        </is>
      </c>
      <c r="C12" s="14" t="inlineStr">
        <is>
          <t>Aterro compactado em camadas</t>
        </is>
      </c>
      <c r="D12" s="13" t="inlineStr">
        <is>
          <t>m3</t>
        </is>
      </c>
      <c r="E12" s="15" t="n">
        <v>30</v>
      </c>
      <c r="F12" s="16" t="n">
        <v>1490.4</v>
      </c>
      <c r="G12" s="16">
        <f>IF(COUNT(E12:F12)=2,E12*F12,"")</f>
        <v/>
      </c>
    </row>
    <row r="13">
      <c r="A13" s="9" t="inlineStr">
        <is>
          <t>03</t>
        </is>
      </c>
      <c r="B13" s="9" t="inlineStr">
        <is>
          <t>Capítulo</t>
        </is>
      </c>
      <c r="C13" s="10" t="inlineStr">
        <is>
          <t>Betão armado</t>
        </is>
      </c>
      <c r="D13" s="9" t="n"/>
      <c r="E13" s="11" t="n"/>
      <c r="F13" s="12" t="n"/>
      <c r="G13" s="12">
        <f>SUM(G14,G15,G16,G17,G18)</f>
        <v/>
      </c>
    </row>
    <row r="14">
      <c r="A14" s="13" t="inlineStr">
        <is>
          <t>03.01</t>
        </is>
      </c>
      <c r="B14" s="13" t="inlineStr">
        <is>
          <t>Artigo</t>
        </is>
      </c>
      <c r="C14" s="14" t="inlineStr">
        <is>
          <t>Betão de limpeza C12/15</t>
        </is>
      </c>
      <c r="D14" s="13" t="inlineStr">
        <is>
          <t>m3</t>
        </is>
      </c>
      <c r="E14" s="15" t="n">
        <v>4</v>
      </c>
      <c r="F14" s="16" t="n">
        <v>13805.7615</v>
      </c>
      <c r="G14" s="16">
        <f>IF(COUNT(E14:F14)=2,E14*F14,"")</f>
        <v/>
      </c>
    </row>
    <row r="15">
      <c r="A15" s="13" t="inlineStr">
        <is>
          <t>03.02</t>
        </is>
      </c>
      <c r="B15" s="13" t="inlineStr">
        <is>
          <t>Artigo</t>
        </is>
      </c>
      <c r="C15" s="14" t="inlineStr">
        <is>
          <t>Betão C25/30 em sapatas</t>
        </is>
      </c>
      <c r="D15" s="13" t="inlineStr">
        <is>
          <t>m3</t>
        </is>
      </c>
      <c r="E15" s="15" t="n">
        <v>12</v>
      </c>
      <c r="F15" s="16" t="n">
        <v>18643.662</v>
      </c>
      <c r="G15" s="16">
        <f>IF(COUNT(E15:F15)=2,E15*F15,"")</f>
        <v/>
      </c>
    </row>
    <row r="16">
      <c r="A16" s="13" t="inlineStr">
        <is>
          <t>03.03</t>
        </is>
      </c>
      <c r="B16" s="13" t="inlineStr">
        <is>
          <t>Artigo</t>
        </is>
      </c>
      <c r="C16" s="14" t="inlineStr">
        <is>
          <t>Betão C25/30 em pilares e vigas</t>
        </is>
      </c>
      <c r="D16" s="13" t="inlineStr">
        <is>
          <t>m3</t>
        </is>
      </c>
      <c r="E16" s="15" t="n">
        <v>9.5</v>
      </c>
      <c r="F16" s="16" t="n">
        <v>18643.662</v>
      </c>
      <c r="G16" s="16">
        <f>IF(COUNT(E16:F16)=2,E16*F16,"")</f>
        <v/>
      </c>
    </row>
    <row r="17">
      <c r="A17" s="13" t="inlineStr">
        <is>
          <t>03.04</t>
        </is>
      </c>
      <c r="B17" s="13" t="inlineStr">
        <is>
          <t>Artigo</t>
        </is>
      </c>
      <c r="C17" s="14" t="inlineStr">
        <is>
          <t>Betão C25/30 em lajes</t>
        </is>
      </c>
      <c r="D17" s="13" t="inlineStr">
        <is>
          <t>m3</t>
        </is>
      </c>
      <c r="E17" s="15" t="n">
        <v>18</v>
      </c>
      <c r="F17" s="16" t="n">
        <v>18643.662</v>
      </c>
      <c r="G17" s="16">
        <f>IF(COUNT(E17:F17)=2,E17*F17,"")</f>
        <v/>
      </c>
    </row>
    <row r="18">
      <c r="A18" s="13" t="inlineStr">
        <is>
          <t>03.05</t>
        </is>
      </c>
      <c r="B18" s="13" t="inlineStr">
        <is>
          <t>Artigo</t>
        </is>
      </c>
      <c r="C18" s="14" t="inlineStr">
        <is>
          <t>Armaduras em aço A400</t>
        </is>
      </c>
      <c r="D18" s="13" t="inlineStr">
        <is>
          <t>kg</t>
        </is>
      </c>
      <c r="E18" s="15" t="n">
        <v>4200</v>
      </c>
      <c r="F18" s="16" t="n">
        <v>175.3704</v>
      </c>
      <c r="G18" s="16">
        <f>IF(COUNT(E18:F18)=2,E18*F18,"")</f>
        <v/>
      </c>
    </row>
    <row r="19">
      <c r="A19" s="9" t="inlineStr">
        <is>
          <t>04</t>
        </is>
      </c>
      <c r="B19" s="9" t="inlineStr">
        <is>
          <t>Capítulo</t>
        </is>
      </c>
      <c r="C19" s="10" t="inlineStr">
        <is>
          <t>Alvenarias</t>
        </is>
      </c>
      <c r="D19" s="9" t="n"/>
      <c r="E19" s="11" t="n"/>
      <c r="F19" s="12" t="n"/>
      <c r="G19" s="12">
        <f>SUM(G20,G21)</f>
        <v/>
      </c>
    </row>
    <row r="20">
      <c r="A20" s="13" t="inlineStr">
        <is>
          <t>04.01</t>
        </is>
      </c>
      <c r="B20" s="13" t="inlineStr">
        <is>
          <t>Artigo</t>
        </is>
      </c>
      <c r="C20" s="14" t="inlineStr">
        <is>
          <t>Parede exterior em bloco de cimento de 15 cm</t>
        </is>
      </c>
      <c r="D20" s="13" t="inlineStr">
        <is>
          <t>m2</t>
        </is>
      </c>
      <c r="E20" s="15">
        <f>'Medicoes'!G14</f>
        <v>158.58</v>
      </c>
      <c r="F20" s="16" t="n">
        <v>2157.45957</v>
      </c>
      <c r="G20" s="16">
        <f>IF(COUNT(E20:F20)=2,E20*F20,"")</f>
        <v/>
      </c>
    </row>
    <row r="21">
      <c r="A21" s="13" t="inlineStr">
        <is>
          <t>04.02</t>
        </is>
      </c>
      <c r="B21" s="13" t="inlineStr">
        <is>
          <t>Artigo</t>
        </is>
      </c>
      <c r="C21" s="14" t="inlineStr">
        <is>
          <t>Parede interior em bloco de cimento de 15 cm</t>
        </is>
      </c>
      <c r="D21" s="13" t="inlineStr">
        <is>
          <t>m2</t>
        </is>
      </c>
      <c r="E21" s="15" t="n">
        <v>140</v>
      </c>
      <c r="F21" s="16" t="n">
        <v>2157.45957</v>
      </c>
      <c r="G21" s="16">
        <f>IF(COUNT(E21:F21)=2,E21*F21,"")</f>
        <v/>
      </c>
    </row>
    <row r="22">
      <c r="A22" s="9" t="inlineStr">
        <is>
          <t>05</t>
        </is>
      </c>
      <c r="B22" s="9" t="inlineStr">
        <is>
          <t>Capítulo</t>
        </is>
      </c>
      <c r="C22" s="10" t="inlineStr">
        <is>
          <t>Revestimentos e acabamentos</t>
        </is>
      </c>
      <c r="D22" s="9" t="n"/>
      <c r="E22" s="11" t="n"/>
      <c r="F22" s="12" t="n"/>
      <c r="G22" s="12">
        <f>SUM(G23,G24,G25)</f>
        <v/>
      </c>
    </row>
    <row r="23">
      <c r="A23" s="13" t="inlineStr">
        <is>
          <t>05.01</t>
        </is>
      </c>
      <c r="B23" s="13" t="inlineStr">
        <is>
          <t>Artigo</t>
        </is>
      </c>
      <c r="C23" s="14" t="inlineStr">
        <is>
          <t>Reboco areado em paredes</t>
        </is>
      </c>
      <c r="D23" s="13" t="inlineStr">
        <is>
          <t>m2</t>
        </is>
      </c>
      <c r="E23" s="15" t="n">
        <v>650</v>
      </c>
      <c r="F23" s="16" t="n">
        <v>512.325</v>
      </c>
      <c r="G23" s="16">
        <f>IF(COUNT(E23:F23)=2,E23*F23,"")</f>
        <v/>
      </c>
    </row>
    <row r="24">
      <c r="A24" s="13" t="inlineStr">
        <is>
          <t>05.02</t>
        </is>
      </c>
      <c r="B24" s="13" t="inlineStr">
        <is>
          <t>Artigo</t>
        </is>
      </c>
      <c r="C24" s="14" t="inlineStr">
        <is>
          <t>Pintura com tinta plástica, duas demãos</t>
        </is>
      </c>
      <c r="D24" s="13" t="inlineStr">
        <is>
          <t>m2</t>
        </is>
      </c>
      <c r="E24" s="15" t="n">
        <v>650</v>
      </c>
      <c r="F24" s="16" t="n">
        <v>558.9</v>
      </c>
      <c r="G24" s="16">
        <f>IF(COUNT(E24:F24)=2,E24*F24,"")</f>
        <v/>
      </c>
    </row>
    <row r="25">
      <c r="A25" s="13" t="inlineStr">
        <is>
          <t>05.03</t>
        </is>
      </c>
      <c r="B25" s="13" t="inlineStr">
        <is>
          <t>Artigo</t>
        </is>
      </c>
      <c r="C25" s="14" t="inlineStr">
        <is>
          <t>Pavimento cerâmico, incluindo assentamento</t>
        </is>
      </c>
      <c r="D25" s="13" t="inlineStr">
        <is>
          <t>m2</t>
        </is>
      </c>
      <c r="E25" s="15" t="n">
        <v>120</v>
      </c>
      <c r="F25" s="16" t="n">
        <v>3477.6</v>
      </c>
      <c r="G25" s="16">
        <f>IF(COUNT(E25:F25)=2,E25*F25,"")</f>
        <v/>
      </c>
    </row>
    <row r="26">
      <c r="A26" s="9" t="inlineStr">
        <is>
          <t>06</t>
        </is>
      </c>
      <c r="B26" s="9" t="inlineStr">
        <is>
          <t>Capítulo</t>
        </is>
      </c>
      <c r="C26" s="10" t="inlineStr">
        <is>
          <t>Instalações</t>
        </is>
      </c>
      <c r="D26" s="9" t="n"/>
      <c r="E26" s="11" t="n"/>
      <c r="F26" s="12" t="n"/>
      <c r="G26" s="12">
        <f>SUM(G27,G28)</f>
        <v/>
      </c>
    </row>
    <row r="27">
      <c r="A27" s="13" t="inlineStr">
        <is>
          <t>06.01</t>
        </is>
      </c>
      <c r="B27" s="13" t="inlineStr">
        <is>
          <t>Artigo</t>
        </is>
      </c>
      <c r="C27" s="14" t="inlineStr">
        <is>
          <t>Rede elétrica completa</t>
        </is>
      </c>
      <c r="D27" s="13" t="inlineStr">
        <is>
          <t>gl</t>
        </is>
      </c>
      <c r="E27" s="15" t="n">
        <v>1</v>
      </c>
      <c r="F27" s="16" t="n">
        <v>807300</v>
      </c>
      <c r="G27" s="16">
        <f>IF(COUNT(E27:F27)=2,E27*F27,"")</f>
        <v/>
      </c>
    </row>
    <row r="28">
      <c r="A28" s="13" t="inlineStr">
        <is>
          <t>06.02</t>
        </is>
      </c>
      <c r="B28" s="13" t="inlineStr">
        <is>
          <t>Artigo</t>
        </is>
      </c>
      <c r="C28" s="14" t="inlineStr">
        <is>
          <t>Rede de abastecimento de água e esgotos</t>
        </is>
      </c>
      <c r="D28" s="13" t="inlineStr">
        <is>
          <t>gl</t>
        </is>
      </c>
      <c r="E28" s="15" t="n">
        <v>1</v>
      </c>
      <c r="F28" s="16" t="n">
        <v>596160</v>
      </c>
      <c r="G28" s="16">
        <f>IF(COUNT(E28:F28)=2,E28*F28,"")</f>
        <v/>
      </c>
    </row>
    <row r="29">
      <c r="A29" s="9" t="inlineStr">
        <is>
          <t>07</t>
        </is>
      </c>
      <c r="B29" s="9" t="inlineStr">
        <is>
          <t>Capítulo</t>
        </is>
      </c>
      <c r="C29" s="10" t="inlineStr">
        <is>
          <t>Cobertura</t>
        </is>
      </c>
      <c r="D29" s="9" t="n"/>
      <c r="E29" s="11" t="n"/>
      <c r="F29" s="12" t="n"/>
      <c r="G29" s="12">
        <f>SUM(G30)</f>
        <v/>
      </c>
    </row>
    <row r="30">
      <c r="A30" s="13" t="inlineStr">
        <is>
          <t>07.01</t>
        </is>
      </c>
      <c r="B30" s="13" t="inlineStr">
        <is>
          <t>Artigo</t>
        </is>
      </c>
      <c r="C30" s="14" t="inlineStr">
        <is>
          <t>Impermeabilização da cobertura com tela betuminosa</t>
        </is>
      </c>
      <c r="D30" s="13" t="inlineStr">
        <is>
          <t>m2</t>
        </is>
      </c>
      <c r="E30" s="15" t="n">
        <v>110</v>
      </c>
      <c r="F30" s="16" t="n">
        <v>0</v>
      </c>
      <c r="G30" s="16">
        <f>IF(COUNT(E30:F30)=2,E30*F30,"")</f>
        <v/>
      </c>
    </row>
    <row r="31">
      <c r="A31" s="17" t="n"/>
      <c r="B31" s="17" t="inlineStr">
        <is>
          <t>Total</t>
        </is>
      </c>
      <c r="C31" s="17" t="n"/>
      <c r="D31" s="17" t="n"/>
      <c r="E31" s="18" t="n"/>
      <c r="F31" s="18" t="n"/>
      <c r="G31" s="19">
        <f>SUM(G7,G10,G13,G19,G22,G26,G29)</f>
        <v/>
      </c>
    </row>
  </sheetData>
  <printOptions horizontalCentered="1"/>
  <pageMargins left="0.7" right="0.7" top="0.6" bottom="0.8" header="0.5" footer="0.5"/>
  <pageSetup orientation="portrait" paperSize="9" fitToHeight="0" fitToWidth="1"/>
  <headerFooter>
    <oddHeader/>
    <oddFooter>&amp;L&amp;7 &amp;K6B7280Construtora Exemplo, Lda · Orçamento&amp;R&amp;7 &amp;K6B7280Página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50" customWidth="1" min="2" max="2"/>
    <col width="8" customWidth="1" min="3" max="3"/>
    <col width="13" customWidth="1" min="4" max="4"/>
    <col width="11" customWidth="1" min="5" max="5"/>
    <col width="11" customWidth="1" min="6" max="6"/>
    <col width="13" customWidth="1" min="7" max="7"/>
  </cols>
  <sheetData>
    <row r="1" ht="24" customHeight="1">
      <c r="A1" s="1" t="inlineStr">
        <is>
          <t>Construtora Exemplo, Lda</t>
        </is>
      </c>
      <c r="G1" s="2" t="inlineStr">
        <is>
          <t>Orçamento</t>
        </is>
      </c>
    </row>
    <row r="2">
      <c r="A2" s="3" t="inlineStr">
        <is>
          <t>Obra: Moradia T3 — Palmarejo</t>
        </is>
      </c>
      <c r="G2" s="4" t="inlineStr">
        <is>
          <t>Data: 17/10/2026</t>
        </is>
      </c>
    </row>
    <row r="3">
      <c r="A3" s="3" t="inlineStr">
        <is>
          <t>Orçamento: Orçamento de construção (V1)</t>
        </is>
      </c>
    </row>
    <row r="4">
      <c r="A4" s="5" t="inlineStr">
        <is>
          <t>Valores em CVE</t>
        </is>
      </c>
      <c r="B4" s="6" t="n"/>
      <c r="C4" s="6" t="n"/>
      <c r="D4" s="6" t="n"/>
      <c r="E4" s="6" t="n"/>
      <c r="F4" s="6" t="n"/>
      <c r="G4" s="6" t="n"/>
    </row>
    <row r="6">
      <c r="A6" s="7" t="inlineStr">
        <is>
          <t>Código</t>
        </is>
      </c>
      <c r="B6" s="7" t="inlineStr">
        <is>
          <t>Artigo / Descrição</t>
        </is>
      </c>
      <c r="C6" s="8" t="inlineStr">
        <is>
          <t>N.º</t>
        </is>
      </c>
      <c r="D6" s="8" t="inlineStr">
        <is>
          <t>Comprimento</t>
        </is>
      </c>
      <c r="E6" s="8" t="inlineStr">
        <is>
          <t>Largura</t>
        </is>
      </c>
      <c r="F6" s="8" t="inlineStr">
        <is>
          <t>Altura</t>
        </is>
      </c>
      <c r="G6" s="8" t="inlineStr">
        <is>
          <t>Parcial</t>
        </is>
      </c>
    </row>
    <row r="7">
      <c r="A7" s="9" t="inlineStr">
        <is>
          <t>04.01</t>
        </is>
      </c>
      <c r="B7" s="10" t="inlineStr">
        <is>
          <t>Parede exterior em bloco de cimento de 15 cm</t>
        </is>
      </c>
      <c r="C7" s="20" t="n"/>
      <c r="D7" s="20" t="n"/>
      <c r="E7" s="20" t="n"/>
      <c r="F7" s="20" t="n"/>
      <c r="G7" s="20" t="n"/>
    </row>
    <row r="8">
      <c r="A8" s="13" t="n"/>
      <c r="B8" s="14" t="inlineStr">
        <is>
          <t>Fachada principal</t>
        </is>
      </c>
      <c r="C8" s="15" t="n">
        <v>1</v>
      </c>
      <c r="D8" s="15" t="n">
        <v>12.5</v>
      </c>
      <c r="E8" s="15" t="n"/>
      <c r="F8" s="15" t="n">
        <v>3</v>
      </c>
      <c r="G8" s="15">
        <f>IF(COUNT(C8:F8)=0,0,PRODUCT(C8:F8))</f>
        <v>37.5</v>
      </c>
    </row>
    <row r="9">
      <c r="A9" s="13" t="n"/>
      <c r="B9" s="14" t="inlineStr">
        <is>
          <t>Fachada posterior</t>
        </is>
      </c>
      <c r="C9" s="15" t="n">
        <v>1</v>
      </c>
      <c r="D9" s="15" t="n">
        <v>12.5</v>
      </c>
      <c r="E9" s="15" t="n"/>
      <c r="F9" s="15" t="n">
        <v>3</v>
      </c>
      <c r="G9" s="15">
        <f>IF(COUNT(C9:F9)=0,0,PRODUCT(C9:F9))</f>
        <v>37.5</v>
      </c>
    </row>
    <row r="10">
      <c r="A10" s="13" t="n"/>
      <c r="B10" s="14" t="inlineStr">
        <is>
          <t>Fachadas laterais</t>
        </is>
      </c>
      <c r="C10" s="15" t="n">
        <v>2</v>
      </c>
      <c r="D10" s="15" t="n">
        <v>10</v>
      </c>
      <c r="E10" s="15" t="n"/>
      <c r="F10" s="15" t="n">
        <v>3</v>
      </c>
      <c r="G10" s="15">
        <f>IF(COUNT(C10:F10)=0,0,PRODUCT(C10:F10))</f>
        <v>60.0</v>
      </c>
    </row>
    <row r="11">
      <c r="A11" s="13" t="n"/>
      <c r="B11" s="14" t="inlineStr">
        <is>
          <t>Platibanda</t>
        </is>
      </c>
      <c r="C11" s="15" t="n">
        <v>1</v>
      </c>
      <c r="D11" s="15" t="n">
        <v>45</v>
      </c>
      <c r="E11" s="15" t="n"/>
      <c r="F11" s="15" t="n">
        <v>0.8</v>
      </c>
      <c r="G11" s="15">
        <f>IF(COUNT(C11:F11)=0,0,PRODUCT(C11:F11))</f>
        <v>36.0</v>
      </c>
    </row>
    <row r="12">
      <c r="A12" s="13" t="n"/>
      <c r="B12" s="14" t="inlineStr">
        <is>
          <t>Vãos de janela</t>
        </is>
      </c>
      <c r="C12" s="15" t="n">
        <v>-6</v>
      </c>
      <c r="D12" s="15" t="n">
        <v>1.2</v>
      </c>
      <c r="E12" s="15" t="n"/>
      <c r="F12" s="15" t="n">
        <v>1.2</v>
      </c>
      <c r="G12" s="15">
        <f>IF(COUNT(C12:F12)=0,0,PRODUCT(C12:F12))</f>
        <v>-8.64</v>
      </c>
    </row>
    <row r="13">
      <c r="A13" s="13" t="n"/>
      <c r="B13" s="14" t="inlineStr">
        <is>
          <t>Vãos de porta</t>
        </is>
      </c>
      <c r="C13" s="15" t="n">
        <v>-2</v>
      </c>
      <c r="D13" s="15" t="n">
        <v>0.9</v>
      </c>
      <c r="E13" s="15" t="n"/>
      <c r="F13" s="15" t="n">
        <v>2.1</v>
      </c>
      <c r="G13" s="15">
        <f>IF(COUNT(C13:F13)=0,0,PRODUCT(C13:F13))</f>
        <v>-3.78</v>
      </c>
    </row>
    <row r="14">
      <c r="A14" s="17" t="n"/>
      <c r="B14" s="17" t="inlineStr">
        <is>
          <t>Total</t>
        </is>
      </c>
      <c r="C14" s="18" t="n"/>
      <c r="D14" s="18" t="n"/>
      <c r="E14" s="18" t="n"/>
      <c r="F14" s="18" t="n"/>
      <c r="G14" s="21">
        <f>SUM(G8:G13)</f>
        <v>158.58</v>
      </c>
    </row>
  </sheetData>
  <printOptions horizontalCentered="1"/>
  <pageMargins left="0.7" right="0.7" top="0.6" bottom="0.8" header="0.5" footer="0.5"/>
  <pageSetup orientation="portrait" paperSize="9" fitToHeight="0" fitToWidth="1"/>
  <headerFooter>
    <oddHeader/>
    <oddFooter>&amp;L&amp;7 &amp;K6B7280Construtora Exemplo, Lda · Orçamento&amp;R&amp;7 &amp;K6B7280Página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2026-10-17T20:32:17Z</dcterms:created>
  <dcterms:modified xsi:type="dcterms:W3CDTF">2026-10-17T20:32:17Z</dcterms:modified>
</cp:coreProperties>
</file>